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onjoong Kim\Downloads\"/>
    </mc:Choice>
  </mc:AlternateContent>
  <bookViews>
    <workbookView xWindow="0" yWindow="0" windowWidth="18030" windowHeight="1429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H11" i="1" l="1"/>
  <c r="I10" i="1"/>
  <c r="G22" i="4"/>
  <c r="G23" i="4" s="1"/>
  <c r="F22" i="4"/>
  <c r="F23" i="4" s="1"/>
  <c r="E22" i="4"/>
  <c r="D22" i="4"/>
  <c r="D23" i="4" s="1"/>
  <c r="H21" i="4"/>
  <c r="I21" i="4" s="1"/>
  <c r="H20" i="4"/>
  <c r="I20" i="4" s="1"/>
  <c r="H19" i="4"/>
  <c r="I19" i="4" s="1"/>
  <c r="H18" i="4"/>
  <c r="I18" i="4" s="1"/>
  <c r="I22" i="4" s="1"/>
  <c r="G10" i="4"/>
  <c r="G11" i="4" s="1"/>
  <c r="F10" i="4"/>
  <c r="F11" i="4" s="1"/>
  <c r="E10" i="4"/>
  <c r="E11" i="4" s="1"/>
  <c r="D10" i="4"/>
  <c r="H9" i="4"/>
  <c r="I9" i="4" s="1"/>
  <c r="H8" i="4"/>
  <c r="I8" i="4" s="1"/>
  <c r="H7" i="4"/>
  <c r="I7" i="4" s="1"/>
  <c r="H6" i="4"/>
  <c r="I6" i="4" s="1"/>
  <c r="I10" i="4" s="1"/>
  <c r="G21" i="3"/>
  <c r="G22" i="3" s="1"/>
  <c r="F21" i="3"/>
  <c r="F22" i="3" s="1"/>
  <c r="E21" i="3"/>
  <c r="D21" i="3"/>
  <c r="D22" i="3" s="1"/>
  <c r="H20" i="3"/>
  <c r="I20" i="3" s="1"/>
  <c r="H19" i="3"/>
  <c r="I19" i="3" s="1"/>
  <c r="H18" i="3"/>
  <c r="I18" i="3" s="1"/>
  <c r="H17" i="3"/>
  <c r="I17" i="3" s="1"/>
  <c r="G13" i="3"/>
  <c r="D13" i="3"/>
  <c r="H11" i="3"/>
  <c r="I10" i="3"/>
  <c r="G10" i="3"/>
  <c r="G11" i="3" s="1"/>
  <c r="F10" i="3"/>
  <c r="F11" i="3" s="1"/>
  <c r="E10" i="3"/>
  <c r="E11" i="3" s="1"/>
  <c r="D10" i="3"/>
  <c r="D11" i="3" s="1"/>
  <c r="H9" i="3"/>
  <c r="I9" i="3" s="1"/>
  <c r="H8" i="3"/>
  <c r="I8" i="3" s="1"/>
  <c r="H7" i="3"/>
  <c r="I7" i="3" s="1"/>
  <c r="H6" i="3"/>
  <c r="I6" i="3" s="1"/>
  <c r="F18" i="2"/>
  <c r="E18" i="2"/>
  <c r="F17" i="2"/>
  <c r="E17" i="2"/>
  <c r="D17" i="2"/>
  <c r="D18" i="2" s="1"/>
  <c r="C17" i="2"/>
  <c r="C18" i="2" s="1"/>
  <c r="G16" i="2"/>
  <c r="H16" i="2" s="1"/>
  <c r="G15" i="2"/>
  <c r="H15" i="2" s="1"/>
  <c r="H14" i="2"/>
  <c r="G14" i="2"/>
  <c r="G13" i="2"/>
  <c r="H13" i="2" s="1"/>
  <c r="F7" i="2"/>
  <c r="F8" i="2" s="1"/>
  <c r="E7" i="2"/>
  <c r="E8" i="2" s="1"/>
  <c r="D7" i="2"/>
  <c r="D8" i="2" s="1"/>
  <c r="C7" i="2"/>
  <c r="C8" i="2" s="1"/>
  <c r="G6" i="2"/>
  <c r="H6" i="2" s="1"/>
  <c r="G5" i="2"/>
  <c r="H5" i="2" s="1"/>
  <c r="G4" i="2"/>
  <c r="H4" i="2" s="1"/>
  <c r="G3" i="2"/>
  <c r="H3" i="2" s="1"/>
  <c r="H9" i="1"/>
  <c r="I9" i="1" s="1"/>
  <c r="H8" i="1"/>
  <c r="I8" i="1" s="1"/>
  <c r="H7" i="1"/>
  <c r="I7" i="1" s="1"/>
  <c r="H6" i="1"/>
  <c r="I6" i="1" s="1"/>
  <c r="G10" i="1"/>
  <c r="G11" i="1" s="1"/>
  <c r="F10" i="1"/>
  <c r="F11" i="1" s="1"/>
  <c r="E10" i="1"/>
  <c r="E11" i="1" s="1"/>
  <c r="D10" i="1"/>
  <c r="D11" i="1" s="1"/>
  <c r="H22" i="4" l="1"/>
  <c r="H10" i="4"/>
  <c r="G13" i="4" s="1"/>
  <c r="E23" i="4"/>
  <c r="H23" i="4" s="1"/>
  <c r="D25" i="4" s="1"/>
  <c r="D11" i="4"/>
  <c r="H11" i="4" s="1"/>
  <c r="D13" i="4" s="1"/>
  <c r="I21" i="3"/>
  <c r="H21" i="3"/>
  <c r="G24" i="3" s="1"/>
  <c r="E22" i="3"/>
  <c r="H22" i="3" s="1"/>
  <c r="D24" i="3" s="1"/>
  <c r="H10" i="3"/>
  <c r="G7" i="2"/>
  <c r="G17" i="2"/>
  <c r="H10" i="1"/>
</calcChain>
</file>

<file path=xl/sharedStrings.xml><?xml version="1.0" encoding="utf-8"?>
<sst xmlns="http://schemas.openxmlformats.org/spreadsheetml/2006/main" count="173" uniqueCount="71">
  <si>
    <t>A</t>
  </si>
  <si>
    <t>B</t>
  </si>
  <si>
    <t>C</t>
  </si>
  <si>
    <t>D</t>
  </si>
  <si>
    <t>Model 2</t>
  </si>
  <si>
    <t>Model 1</t>
  </si>
  <si>
    <t>ToTpred</t>
  </si>
  <si>
    <t>ToTtrue</t>
  </si>
  <si>
    <t>recall</t>
  </si>
  <si>
    <t>precision</t>
  </si>
  <si>
    <t>actual values
(input)</t>
  </si>
  <si>
    <t>predictions(output)</t>
  </si>
  <si>
    <t>prediction(output)</t>
  </si>
  <si>
    <t>TP_A=100</t>
  </si>
  <si>
    <t>FP_A=0</t>
  </si>
  <si>
    <t>TP_B=9</t>
  </si>
  <si>
    <t>FP_B=91</t>
  </si>
  <si>
    <t>TP_C=8</t>
  </si>
  <si>
    <t>FP_C=10</t>
  </si>
  <si>
    <t>TP_D+9</t>
  </si>
  <si>
    <t>FP_D=12</t>
  </si>
  <si>
    <t>Ap</t>
  </si>
  <si>
    <t>Bp</t>
  </si>
  <si>
    <t>Cp</t>
  </si>
  <si>
    <t>Dp</t>
  </si>
  <si>
    <t>=(P(A)+P(B)+P©+P(D)/4</t>
  </si>
  <si>
    <t>precision,P(Xp)</t>
  </si>
  <si>
    <t>TP_A:100, FN_A:100</t>
  </si>
  <si>
    <t>R(A)=100/200</t>
  </si>
  <si>
    <t>Recall(X)=(TP_x/(TP_X+FN_X)</t>
  </si>
  <si>
    <t>TP_B:9, FN_B:1</t>
  </si>
  <si>
    <t>TP_C:8, FN_C:2</t>
  </si>
  <si>
    <t>R(A)=9/10</t>
  </si>
  <si>
    <t>TP_D:9, FN_D:1</t>
  </si>
  <si>
    <t>=(R(A)+R(B)+R©+R(D)/4</t>
  </si>
  <si>
    <t>=(100/200+9/10+8/10+9/10)/4</t>
  </si>
  <si>
    <t>=(0.5+0.9+0.8+0.9)/4</t>
  </si>
  <si>
    <t>=0.775</t>
  </si>
  <si>
    <t>=(100/100+9/91+8/18+9/21)/4</t>
  </si>
  <si>
    <t>=(1+0.1+0.44+0.43)/4</t>
  </si>
  <si>
    <t>=0.492</t>
  </si>
  <si>
    <t>R(A)=8/10</t>
  </si>
  <si>
    <t>F1 score</t>
  </si>
  <si>
    <t>=2 x (0.492 x 0.775)/(0.492+0.775)</t>
  </si>
  <si>
    <t>=0.601</t>
  </si>
  <si>
    <t>averge recall</t>
  </si>
  <si>
    <t>average precision</t>
  </si>
  <si>
    <t>TP+NP</t>
  </si>
  <si>
    <t>ToTpred(TP+TF)</t>
  </si>
  <si>
    <t>ToTpred(TP+FP)</t>
  </si>
  <si>
    <t>Performance metrics of a classifier on balanced dataset</t>
  </si>
  <si>
    <t>Performance metrics of a classifier on imbalanced dataset</t>
  </si>
  <si>
    <t>ToTtrue
(TP+FN)</t>
  </si>
  <si>
    <t>avergae recall(AR)</t>
  </si>
  <si>
    <t>=2 x (AP*AR)/(AP+AR)</t>
  </si>
  <si>
    <t xml:space="preserve">How to compute F1 score </t>
  </si>
  <si>
    <r>
      <t xml:space="preserve">Model 1 predicts well on multiple class classification on </t>
    </r>
    <r>
      <rPr>
        <sz val="14"/>
        <color rgb="FFFF0000"/>
        <rFont val="맑은 고딕"/>
        <family val="2"/>
        <scheme val="minor"/>
      </rPr>
      <t>imbalanced given dataset</t>
    </r>
    <r>
      <rPr>
        <sz val="14"/>
        <color rgb="FF000000"/>
        <rFont val="맑은 고딕"/>
        <family val="2"/>
        <scheme val="minor"/>
      </rPr>
      <t>,</t>
    </r>
  </si>
  <si>
    <t>=(9+9+8+9)/40</t>
    <phoneticPr fontId="11" type="noConversion"/>
  </si>
  <si>
    <t>UA</t>
    <phoneticPr fontId="11" type="noConversion"/>
  </si>
  <si>
    <t>WA</t>
    <phoneticPr fontId="11" type="noConversion"/>
  </si>
  <si>
    <t>=(0.9+0.9+0.8+0.9)/4</t>
    <phoneticPr fontId="11" type="noConversion"/>
  </si>
  <si>
    <t>=(0.9+0.1+0.1+0.1)/4</t>
    <phoneticPr fontId="11" type="noConversion"/>
  </si>
  <si>
    <t>=(9+1+1+1)/40</t>
    <phoneticPr fontId="11" type="noConversion"/>
  </si>
  <si>
    <t>average precision(AP)</t>
    <phoneticPr fontId="11" type="noConversion"/>
  </si>
  <si>
    <t>=(100+9+8+9)/230</t>
    <phoneticPr fontId="11" type="noConversion"/>
  </si>
  <si>
    <t>Unweighted Accuracy(WA)</t>
    <phoneticPr fontId="11" type="noConversion"/>
  </si>
  <si>
    <t>=(100/200+9/10+8/10+9/10)/4</t>
    <phoneticPr fontId="11" type="noConversion"/>
  </si>
  <si>
    <t>Unweighed Accuracy(UA)</t>
    <phoneticPr fontId="11" type="noConversion"/>
  </si>
  <si>
    <t>WA</t>
    <phoneticPr fontId="11" type="noConversion"/>
  </si>
  <si>
    <t>UA</t>
    <phoneticPr fontId="11" type="noConversion"/>
  </si>
  <si>
    <r>
      <t xml:space="preserve">and </t>
    </r>
    <r>
      <rPr>
        <sz val="14"/>
        <color rgb="FFFF0000"/>
        <rFont val="맑은 고딕"/>
        <family val="2"/>
        <scheme val="minor"/>
      </rPr>
      <t>F1 score</t>
    </r>
    <r>
      <rPr>
        <sz val="14"/>
        <color rgb="FF000000"/>
        <rFont val="맑은 고딕"/>
        <family val="2"/>
        <scheme val="minor"/>
      </rPr>
      <t xml:space="preserve"> and </t>
    </r>
    <r>
      <rPr>
        <sz val="14"/>
        <color rgb="FFFF0000"/>
        <rFont val="맑은 고딕"/>
        <family val="3"/>
        <charset val="129"/>
        <scheme val="minor"/>
      </rPr>
      <t>WA</t>
    </r>
    <r>
      <rPr>
        <sz val="14"/>
        <color rgb="FF000000"/>
        <rFont val="맑은 고딕"/>
        <family val="2"/>
        <scheme val="minor"/>
      </rPr>
      <t xml:space="preserve"> are better metric to quantify its performance than accuracy(UA)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</si>
</sst>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theme="7" tint="-0.499984740745262"/>
      <name val="맑은 고딕"/>
      <family val="2"/>
      <charset val="129"/>
      <scheme val="minor"/>
    </font>
    <font>
      <b/>
      <sz val="12"/>
      <color theme="1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sz val="14"/>
      <color rgb="FF000000"/>
      <name val="맑은 고딕"/>
      <family val="2"/>
      <scheme val="minor"/>
    </font>
    <font>
      <sz val="12"/>
      <color rgb="FF000000"/>
      <name val="맑은 고딕"/>
      <family val="2"/>
      <scheme val="minor"/>
    </font>
    <font>
      <b/>
      <sz val="14"/>
      <color rgb="FFFF0000"/>
      <name val="맑은 고딕"/>
      <family val="2"/>
      <scheme val="minor"/>
    </font>
    <font>
      <b/>
      <sz val="16"/>
      <color rgb="FFFF0000"/>
      <name val="맑은 고딕"/>
      <family val="2"/>
      <scheme val="minor"/>
    </font>
    <font>
      <sz val="14"/>
      <color rgb="FFFF0000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0" xfId="0" quotePrefix="1"/>
    <xf numFmtId="0" fontId="0" fillId="6" borderId="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6" borderId="0" xfId="0" applyFill="1"/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left" indent="1"/>
    </xf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Fill="1" applyBorder="1" applyAlignment="1"/>
    <xf numFmtId="0" fontId="4" fillId="0" borderId="0" xfId="0" applyFont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textRotation="180" wrapText="1"/>
    </xf>
    <xf numFmtId="0" fontId="0" fillId="0" borderId="7" xfId="0" applyBorder="1" applyAlignment="1">
      <alignment horizontal="center" textRotation="180"/>
    </xf>
    <xf numFmtId="0" fontId="0" fillId="0" borderId="9" xfId="0" applyBorder="1" applyAlignment="1">
      <alignment horizontal="center" textRotation="18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quotePrefix="1" applyFont="1"/>
    <xf numFmtId="176" fontId="0" fillId="0" borderId="0" xfId="0" applyNumberFormat="1"/>
    <xf numFmtId="0" fontId="1" fillId="0" borderId="0" xfId="0" applyFont="1" applyAlignment="1">
      <alignment horizontal="right"/>
    </xf>
    <xf numFmtId="0" fontId="12" fillId="0" borderId="0" xfId="0" applyFont="1" applyAlignment="1">
      <alignment horizontal="lef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280781</xdr:colOff>
      <xdr:row>20</xdr:row>
      <xdr:rowOff>188221</xdr:rowOff>
    </xdr:from>
    <xdr:ext cx="1094915" cy="26084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1051064" y="4727091"/>
              <a:ext cx="1094915" cy="260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altLang="ko-KR" sz="1100" b="0" i="1">
                      <a:latin typeface="Cambria Math" panose="02040503050406030204" pitchFamily="18" charset="0"/>
                    </a:rPr>
                    <m:t>𝑈</m:t>
                  </m:r>
                  <m:r>
                    <a:rPr lang="en-US" altLang="ko-KR" sz="1100" i="1">
                      <a:latin typeface="Cambria Math" panose="02040503050406030204" pitchFamily="18" charset="0"/>
                    </a:rPr>
                    <m:t>𝐴</m:t>
                  </m:r>
                  <m:r>
                    <a:rPr lang="en-US" altLang="ko-KR" sz="110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altLang="ko-KR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sSub>
                        <m:sSubPr>
                          <m:ctrlPr>
                            <a:rPr lang="en-US" altLang="ko-KR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e>
                        <m:sub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𝑡𝑜𝑡</m:t>
                          </m:r>
                        </m:sub>
                      </m:sSub>
                    </m:den>
                  </m:f>
                  <m:nary>
                    <m:naryPr>
                      <m:chr m:val="∑"/>
                      <m:limLoc m:val="subSup"/>
                      <m:ctrlPr>
                        <a:rPr lang="en-US" altLang="ko-KR" sz="11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25"/>
                        </m:rPr>
                        <a:rPr lang="en-US" altLang="ko-KR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  <m:sup/>
                    <m:e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𝑇</m:t>
                      </m:r>
                      <m:sSub>
                        <m:sSubPr>
                          <m:ctrlPr>
                            <a:rPr lang="en-US" altLang="ko-KR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𝑃</m:t>
                          </m:r>
                        </m:e>
                        <m:sub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nary>
                </m:oMath>
              </a14:m>
              <a:r>
                <a:rPr lang="ko-KR" altLang="en-US" sz="1100"/>
                <a:t> </a:t>
              </a:r>
              <a:r>
                <a:rPr lang="en-US" altLang="ko-KR" sz="1100"/>
                <a:t> </a:t>
              </a:r>
              <a:endParaRPr lang="ko-KR" altLang="en-US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1051064" y="4727091"/>
              <a:ext cx="1094915" cy="260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ko-KR" sz="1100" b="0" i="0">
                  <a:latin typeface="Cambria Math" panose="02040503050406030204" pitchFamily="18" charset="0"/>
                </a:rPr>
                <a:t>𝑈</a:t>
              </a:r>
              <a:r>
                <a:rPr lang="en-US" altLang="ko-KR" sz="1100" i="0">
                  <a:latin typeface="Cambria Math" panose="02040503050406030204" pitchFamily="18" charset="0"/>
                </a:rPr>
                <a:t>𝐴=</a:t>
              </a:r>
              <a:r>
                <a:rPr lang="en-US" altLang="ko-KR" sz="1100" b="0" i="0">
                  <a:latin typeface="Cambria Math" panose="02040503050406030204" pitchFamily="18" charset="0"/>
                </a:rPr>
                <a:t>1/𝑁_𝑡𝑜𝑡  </a:t>
              </a:r>
              <a:r>
                <a:rPr lang="en-US" altLang="ko-KR" sz="1100" i="0">
                  <a:latin typeface="Cambria Math" panose="02040503050406030204" pitchFamily="18" charset="0"/>
                </a:rPr>
                <a:t>∑26_</a:t>
              </a:r>
              <a:r>
                <a:rPr lang="en-US" altLang="ko-KR" sz="1100" b="0" i="0">
                  <a:latin typeface="Cambria Math" panose="02040503050406030204" pitchFamily="18" charset="0"/>
                </a:rPr>
                <a:t>𝑐▒〖𝑇𝑃_𝑐 〗</a:t>
              </a:r>
              <a:r>
                <a:rPr lang="ko-KR" altLang="en-US" sz="1100"/>
                <a:t> </a:t>
              </a:r>
              <a:r>
                <a:rPr lang="en-US" altLang="ko-KR" sz="1100"/>
                <a:t> </a:t>
              </a:r>
              <a:endParaRPr lang="ko-KR" altLang="en-US" sz="1100"/>
            </a:p>
          </xdr:txBody>
        </xdr:sp>
      </mc:Fallback>
    </mc:AlternateContent>
    <xdr:clientData/>
  </xdr:oneCellAnchor>
  <xdr:oneCellAnchor>
    <xdr:from>
      <xdr:col>2</xdr:col>
      <xdr:colOff>325506</xdr:colOff>
      <xdr:row>24</xdr:row>
      <xdr:rowOff>8489</xdr:rowOff>
    </xdr:from>
    <xdr:ext cx="1545551" cy="26135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1095789" y="5392185"/>
              <a:ext cx="1545551" cy="261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altLang="ko-KR" sz="1100" b="0" i="1">
                      <a:latin typeface="Cambria Math" panose="02040503050406030204" pitchFamily="18" charset="0"/>
                    </a:rPr>
                    <m:t>𝑊𝐴</m:t>
                  </m:r>
                  <m:r>
                    <a:rPr lang="en-US" altLang="ko-KR" sz="110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altLang="ko-KR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sSub>
                        <m:sSubPr>
                          <m:ctrlPr>
                            <a:rPr lang="en-US" altLang="ko-KR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e>
                        <m:sub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𝑐𝑙𝑎𝑠𝑠</m:t>
                          </m:r>
                        </m:sub>
                      </m:sSub>
                    </m:den>
                  </m:f>
                  <m:nary>
                    <m:naryPr>
                      <m:chr m:val="∑"/>
                      <m:limLoc m:val="subSup"/>
                      <m:ctrlPr>
                        <a:rPr lang="en-US" altLang="ko-KR" sz="11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25"/>
                        </m:rPr>
                        <a:rPr lang="en-US" altLang="ko-KR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  <m:sup/>
                    <m:e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𝑇</m:t>
                      </m:r>
                      <m:sSub>
                        <m:sSubPr>
                          <m:ctrlPr>
                            <a:rPr lang="en-US" altLang="ko-KR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𝑃</m:t>
                          </m:r>
                        </m:e>
                        <m:sub>
                          <m:r>
                            <a:rPr lang="en-US" altLang="ko-KR" sz="1100" b="0" i="1">
                              <a:latin typeface="Cambria Math" panose="02040503050406030204" pitchFamily="18" charset="0"/>
                            </a:rPr>
                            <m:t>𝑐</m:t>
                          </m:r>
                        </m:sub>
                      </m:sSub>
                    </m:e>
                  </m:nary>
                  <m:r>
                    <a:rPr lang="en-US" altLang="ko-KR" sz="1100" b="0" i="1">
                      <a:latin typeface="Cambria Math" panose="02040503050406030204" pitchFamily="18" charset="0"/>
                    </a:rPr>
                    <m:t>/</m:t>
                  </m:r>
                  <m:sSub>
                    <m:sSubPr>
                      <m:ctrlPr>
                        <a:rPr lang="en-US" altLang="ko-K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𝑁</m:t>
                      </m:r>
                    </m:e>
                    <m:sub>
                      <m:r>
                        <a:rPr lang="en-US" altLang="ko-KR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</m:oMath>
              </a14:m>
              <a:r>
                <a:rPr lang="en-US" altLang="ko-KR" sz="1100"/>
                <a:t>)</a:t>
              </a:r>
              <a:r>
                <a:rPr lang="ko-KR" altLang="en-US" sz="1100"/>
                <a:t> </a:t>
              </a:r>
              <a:r>
                <a:rPr lang="en-US" altLang="ko-KR" sz="1100"/>
                <a:t> </a:t>
              </a:r>
              <a:endParaRPr lang="ko-KR" altLang="en-US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1095789" y="5392185"/>
              <a:ext cx="1545551" cy="261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ko-KR" sz="1100" b="0" i="0">
                  <a:latin typeface="Cambria Math" panose="02040503050406030204" pitchFamily="18" charset="0"/>
                </a:rPr>
                <a:t>𝑊𝐴</a:t>
              </a:r>
              <a:r>
                <a:rPr lang="en-US" altLang="ko-KR" sz="1100" i="0">
                  <a:latin typeface="Cambria Math" panose="02040503050406030204" pitchFamily="18" charset="0"/>
                </a:rPr>
                <a:t>=</a:t>
              </a:r>
              <a:r>
                <a:rPr lang="en-US" altLang="ko-KR" sz="1100" b="0" i="0">
                  <a:latin typeface="Cambria Math" panose="02040503050406030204" pitchFamily="18" charset="0"/>
                </a:rPr>
                <a:t>1/𝑁_𝑐𝑙𝑎𝑠𝑠  </a:t>
              </a:r>
              <a:r>
                <a:rPr lang="en-US" altLang="ko-KR" sz="1100" i="0">
                  <a:latin typeface="Cambria Math" panose="02040503050406030204" pitchFamily="18" charset="0"/>
                </a:rPr>
                <a:t>∑26_</a:t>
              </a:r>
              <a:r>
                <a:rPr lang="en-US" altLang="ko-KR" sz="1100" b="0" i="0">
                  <a:latin typeface="Cambria Math" panose="02040503050406030204" pitchFamily="18" charset="0"/>
                </a:rPr>
                <a:t>𝑐▒〖(𝑇𝑃_𝑐 〗/𝑁_𝑐</a:t>
              </a:r>
              <a:r>
                <a:rPr lang="en-US" altLang="ko-KR" sz="1100"/>
                <a:t>)</a:t>
              </a:r>
              <a:r>
                <a:rPr lang="ko-KR" altLang="en-US" sz="1100"/>
                <a:t> </a:t>
              </a:r>
              <a:r>
                <a:rPr lang="en-US" altLang="ko-KR" sz="1100"/>
                <a:t> </a:t>
              </a:r>
              <a:endParaRPr lang="ko-KR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333375</xdr:colOff>
      <xdr:row>18</xdr:row>
      <xdr:rowOff>176212</xdr:rowOff>
    </xdr:from>
    <xdr:ext cx="65" cy="172227"/>
    <xdr:sp macro="" textlink="">
      <xdr:nvSpPr>
        <xdr:cNvPr id="2" name="TextBox 1"/>
        <xdr:cNvSpPr txBox="1"/>
      </xdr:nvSpPr>
      <xdr:spPr>
        <a:xfrm>
          <a:off x="5162550" y="3948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ko-KR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zoomScaleNormal="100" workbookViewId="0">
      <selection activeCell="K29" sqref="K29"/>
    </sheetView>
  </sheetViews>
  <sheetFormatPr defaultRowHeight="16.5" x14ac:dyDescent="0.3"/>
  <cols>
    <col min="1" max="1" width="4.75" customWidth="1"/>
    <col min="2" max="2" width="5.375" customWidth="1"/>
    <col min="3" max="3" width="8" customWidth="1"/>
    <col min="4" max="4" width="9.75" customWidth="1"/>
    <col min="5" max="5" width="8.75" customWidth="1"/>
    <col min="6" max="6" width="9.75" customWidth="1"/>
    <col min="7" max="7" width="8.25" customWidth="1"/>
    <col min="8" max="8" width="7.75" customWidth="1"/>
    <col min="10" max="10" width="14.375" customWidth="1"/>
    <col min="11" max="11" width="11.375" customWidth="1"/>
  </cols>
  <sheetData>
    <row r="2" spans="2:14" x14ac:dyDescent="0.3">
      <c r="B2" s="41" t="s">
        <v>55</v>
      </c>
    </row>
    <row r="3" spans="2:14" ht="17.25" thickBot="1" x14ac:dyDescent="0.35"/>
    <row r="4" spans="2:14" ht="20.100000000000001" customHeight="1" x14ac:dyDescent="0.3">
      <c r="B4" s="52" t="s">
        <v>5</v>
      </c>
      <c r="C4" s="53"/>
      <c r="D4" s="47" t="s">
        <v>11</v>
      </c>
      <c r="E4" s="47"/>
      <c r="F4" s="47"/>
      <c r="G4" s="48"/>
      <c r="H4" s="44" t="s">
        <v>52</v>
      </c>
      <c r="I4" s="46" t="s">
        <v>8</v>
      </c>
      <c r="J4" s="12"/>
    </row>
    <row r="5" spans="2:14" ht="20.100000000000001" customHeight="1" x14ac:dyDescent="0.3">
      <c r="B5" s="54"/>
      <c r="C5" s="55"/>
      <c r="D5" s="2" t="s">
        <v>21</v>
      </c>
      <c r="E5" s="2" t="s">
        <v>22</v>
      </c>
      <c r="F5" s="2" t="s">
        <v>23</v>
      </c>
      <c r="G5" s="8" t="s">
        <v>24</v>
      </c>
      <c r="H5" s="45"/>
      <c r="I5" s="46"/>
      <c r="J5" s="36" t="s">
        <v>29</v>
      </c>
    </row>
    <row r="6" spans="2:14" ht="20.100000000000001" customHeight="1" x14ac:dyDescent="0.3">
      <c r="B6" s="49" t="s">
        <v>10</v>
      </c>
      <c r="C6" s="2" t="s">
        <v>0</v>
      </c>
      <c r="D6" s="11">
        <v>100</v>
      </c>
      <c r="E6" s="31">
        <v>80</v>
      </c>
      <c r="F6" s="31">
        <v>10</v>
      </c>
      <c r="G6" s="32">
        <v>10</v>
      </c>
      <c r="H6" s="6">
        <f>SUM(D6:G6)</f>
        <v>200</v>
      </c>
      <c r="I6" s="5">
        <f>D6/H6</f>
        <v>0.5</v>
      </c>
      <c r="J6" s="35" t="s">
        <v>27</v>
      </c>
      <c r="K6" s="19" t="s">
        <v>28</v>
      </c>
    </row>
    <row r="7" spans="2:14" ht="20.100000000000001" customHeight="1" x14ac:dyDescent="0.3">
      <c r="B7" s="50"/>
      <c r="C7" s="2" t="s">
        <v>1</v>
      </c>
      <c r="D7" s="16">
        <v>0</v>
      </c>
      <c r="E7" s="23">
        <v>9</v>
      </c>
      <c r="F7" s="16">
        <v>0</v>
      </c>
      <c r="G7" s="33">
        <v>1</v>
      </c>
      <c r="H7" s="6">
        <f t="shared" ref="H7:H10" si="0">SUM(D7:G7)</f>
        <v>10</v>
      </c>
      <c r="I7" s="5">
        <f>E7/H7</f>
        <v>0.9</v>
      </c>
      <c r="J7" s="35" t="s">
        <v>30</v>
      </c>
      <c r="K7" s="19" t="s">
        <v>32</v>
      </c>
    </row>
    <row r="8" spans="2:14" ht="20.100000000000001" customHeight="1" x14ac:dyDescent="0.3">
      <c r="B8" s="50"/>
      <c r="C8" s="2" t="s">
        <v>2</v>
      </c>
      <c r="D8" s="16">
        <v>0</v>
      </c>
      <c r="E8" s="16">
        <v>1</v>
      </c>
      <c r="F8" s="23">
        <v>8</v>
      </c>
      <c r="G8" s="33">
        <v>1</v>
      </c>
      <c r="H8" s="6">
        <f t="shared" si="0"/>
        <v>10</v>
      </c>
      <c r="I8" s="5">
        <f>F8/H8</f>
        <v>0.8</v>
      </c>
      <c r="J8" s="35" t="s">
        <v>31</v>
      </c>
      <c r="K8" s="19" t="s">
        <v>41</v>
      </c>
    </row>
    <row r="9" spans="2:14" ht="20.100000000000001" customHeight="1" thickBot="1" x14ac:dyDescent="0.35">
      <c r="B9" s="51"/>
      <c r="C9" s="9" t="s">
        <v>3</v>
      </c>
      <c r="D9" s="17">
        <v>0</v>
      </c>
      <c r="E9" s="17">
        <v>1</v>
      </c>
      <c r="F9" s="17">
        <v>0</v>
      </c>
      <c r="G9" s="24">
        <v>9</v>
      </c>
      <c r="H9" s="6">
        <f t="shared" si="0"/>
        <v>10</v>
      </c>
      <c r="I9" s="5">
        <f>G9/H9</f>
        <v>0.9</v>
      </c>
      <c r="J9" s="35" t="s">
        <v>33</v>
      </c>
      <c r="K9" s="19" t="s">
        <v>32</v>
      </c>
    </row>
    <row r="10" spans="2:14" ht="20.100000000000001" customHeight="1" x14ac:dyDescent="0.3">
      <c r="B10" s="56" t="s">
        <v>49</v>
      </c>
      <c r="C10" s="56"/>
      <c r="D10" s="7">
        <f>SUM(D6:D9)</f>
        <v>100</v>
      </c>
      <c r="E10" s="7">
        <f t="shared" ref="E10:G10" si="1">SUM(E6:E9)</f>
        <v>91</v>
      </c>
      <c r="F10" s="7">
        <f t="shared" si="1"/>
        <v>18</v>
      </c>
      <c r="G10" s="7">
        <f t="shared" si="1"/>
        <v>21</v>
      </c>
      <c r="H10" s="1">
        <f t="shared" si="0"/>
        <v>230</v>
      </c>
      <c r="I10" s="4">
        <f>SUM(I6:I9)/4</f>
        <v>0.77500000000000002</v>
      </c>
      <c r="J10" s="4"/>
      <c r="K10" s="19"/>
    </row>
    <row r="11" spans="2:14" ht="20.100000000000001" customHeight="1" x14ac:dyDescent="0.3">
      <c r="B11" s="46" t="s">
        <v>26</v>
      </c>
      <c r="C11" s="46"/>
      <c r="D11" s="5">
        <f>D6/D10</f>
        <v>1</v>
      </c>
      <c r="E11" s="5">
        <f>E7/E10</f>
        <v>9.8901098901098897E-2</v>
      </c>
      <c r="F11" s="5">
        <f>F8/F10</f>
        <v>0.44444444444444442</v>
      </c>
      <c r="G11" s="5">
        <f>G9/G10</f>
        <v>0.42857142857142855</v>
      </c>
      <c r="H11" s="1">
        <f>SUM(D11:G11)/4</f>
        <v>0.492979242979243</v>
      </c>
      <c r="J11" s="3" t="s">
        <v>53</v>
      </c>
    </row>
    <row r="12" spans="2:14" ht="20.100000000000001" customHeight="1" x14ac:dyDescent="0.3">
      <c r="D12" t="s">
        <v>13</v>
      </c>
      <c r="E12" t="s">
        <v>15</v>
      </c>
      <c r="F12" t="s">
        <v>17</v>
      </c>
      <c r="G12" t="s">
        <v>19</v>
      </c>
      <c r="J12" s="22" t="s">
        <v>34</v>
      </c>
    </row>
    <row r="13" spans="2:14" x14ac:dyDescent="0.3">
      <c r="D13" t="s">
        <v>14</v>
      </c>
      <c r="E13" t="s">
        <v>16</v>
      </c>
      <c r="F13" t="s">
        <v>18</v>
      </c>
      <c r="G13" t="s">
        <v>20</v>
      </c>
      <c r="J13" s="22" t="s">
        <v>35</v>
      </c>
    </row>
    <row r="14" spans="2:14" x14ac:dyDescent="0.3">
      <c r="B14" s="34" t="s">
        <v>63</v>
      </c>
      <c r="J14" s="22" t="s">
        <v>36</v>
      </c>
    </row>
    <row r="15" spans="2:14" x14ac:dyDescent="0.3">
      <c r="C15" s="22" t="s">
        <v>25</v>
      </c>
      <c r="J15" s="22" t="s">
        <v>37</v>
      </c>
    </row>
    <row r="16" spans="2:14" ht="17.25" x14ac:dyDescent="0.3">
      <c r="C16" s="22" t="s">
        <v>38</v>
      </c>
      <c r="N16" s="40"/>
    </row>
    <row r="17" spans="2:14" x14ac:dyDescent="0.3">
      <c r="C17" s="22" t="s">
        <v>39</v>
      </c>
      <c r="G17" t="s">
        <v>42</v>
      </c>
    </row>
    <row r="18" spans="2:14" x14ac:dyDescent="0.3">
      <c r="C18" s="22" t="s">
        <v>40</v>
      </c>
      <c r="H18" s="22" t="s">
        <v>54</v>
      </c>
    </row>
    <row r="19" spans="2:14" ht="17.25" x14ac:dyDescent="0.3">
      <c r="H19" s="22" t="s">
        <v>43</v>
      </c>
      <c r="N19" s="40"/>
    </row>
    <row r="20" spans="2:14" x14ac:dyDescent="0.3">
      <c r="B20" t="s">
        <v>67</v>
      </c>
      <c r="H20" s="22" t="s">
        <v>44</v>
      </c>
    </row>
    <row r="21" spans="2:14" ht="17.25" x14ac:dyDescent="0.3">
      <c r="C21" s="68">
        <f>(100+9+8+9)/230</f>
        <v>0.54782608695652169</v>
      </c>
      <c r="D21" s="22" t="s">
        <v>64</v>
      </c>
      <c r="N21" s="40"/>
    </row>
    <row r="22" spans="2:14" ht="17.25" x14ac:dyDescent="0.3">
      <c r="N22" s="40"/>
    </row>
    <row r="23" spans="2:14" x14ac:dyDescent="0.3">
      <c r="B23" t="s">
        <v>65</v>
      </c>
    </row>
    <row r="24" spans="2:14" x14ac:dyDescent="0.3">
      <c r="C24">
        <v>0.78</v>
      </c>
      <c r="D24" s="22" t="s">
        <v>66</v>
      </c>
    </row>
  </sheetData>
  <mergeCells count="7">
    <mergeCell ref="H4:H5"/>
    <mergeCell ref="I4:I5"/>
    <mergeCell ref="B11:C11"/>
    <mergeCell ref="D4:G4"/>
    <mergeCell ref="B6:B9"/>
    <mergeCell ref="B4:C5"/>
    <mergeCell ref="B10:C10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17" sqref="H17"/>
    </sheetView>
  </sheetViews>
  <sheetFormatPr defaultRowHeight="16.5" x14ac:dyDescent="0.3"/>
  <sheetData>
    <row r="1" spans="1:8" x14ac:dyDescent="0.3">
      <c r="A1" s="52" t="s">
        <v>5</v>
      </c>
      <c r="B1" s="53"/>
      <c r="C1" s="47" t="s">
        <v>11</v>
      </c>
      <c r="D1" s="47"/>
      <c r="E1" s="47"/>
      <c r="F1" s="48"/>
      <c r="G1" s="57" t="s">
        <v>7</v>
      </c>
      <c r="H1" s="46" t="s">
        <v>8</v>
      </c>
    </row>
    <row r="2" spans="1:8" x14ac:dyDescent="0.3">
      <c r="A2" s="54"/>
      <c r="B2" s="55"/>
      <c r="C2" s="2" t="s">
        <v>0</v>
      </c>
      <c r="D2" s="2" t="s">
        <v>1</v>
      </c>
      <c r="E2" s="2" t="s">
        <v>2</v>
      </c>
      <c r="F2" s="8" t="s">
        <v>3</v>
      </c>
      <c r="G2" s="57"/>
      <c r="H2" s="46"/>
    </row>
    <row r="3" spans="1:8" x14ac:dyDescent="0.3">
      <c r="A3" s="49" t="s">
        <v>10</v>
      </c>
      <c r="B3" s="2" t="s">
        <v>0</v>
      </c>
      <c r="C3" s="11">
        <v>10</v>
      </c>
      <c r="D3" s="20">
        <v>0</v>
      </c>
      <c r="E3" s="20">
        <v>0</v>
      </c>
      <c r="F3" s="21">
        <v>0</v>
      </c>
      <c r="G3" s="6">
        <f>SUM(C3:F3)</f>
        <v>10</v>
      </c>
      <c r="H3" s="5">
        <f>C3/G3</f>
        <v>1</v>
      </c>
    </row>
    <row r="4" spans="1:8" x14ac:dyDescent="0.3">
      <c r="A4" s="50"/>
      <c r="B4" s="2" t="s">
        <v>1</v>
      </c>
      <c r="C4" s="16">
        <v>0</v>
      </c>
      <c r="D4" s="23">
        <v>5</v>
      </c>
      <c r="E4" s="13">
        <v>3</v>
      </c>
      <c r="F4" s="14">
        <v>2</v>
      </c>
      <c r="G4" s="6">
        <f t="shared" ref="G4:G7" si="0">SUM(C4:F4)</f>
        <v>10</v>
      </c>
      <c r="H4" s="5">
        <f>D4/G4</f>
        <v>0.5</v>
      </c>
    </row>
    <row r="5" spans="1:8" x14ac:dyDescent="0.3">
      <c r="A5" s="50"/>
      <c r="B5" s="2" t="s">
        <v>2</v>
      </c>
      <c r="C5" s="16">
        <v>0</v>
      </c>
      <c r="D5" s="13">
        <v>1</v>
      </c>
      <c r="E5" s="23">
        <v>8</v>
      </c>
      <c r="F5" s="14">
        <v>1</v>
      </c>
      <c r="G5" s="6">
        <f t="shared" si="0"/>
        <v>10</v>
      </c>
      <c r="H5" s="5">
        <f>E5/G5</f>
        <v>0.8</v>
      </c>
    </row>
    <row r="6" spans="1:8" ht="17.25" thickBot="1" x14ac:dyDescent="0.35">
      <c r="A6" s="51"/>
      <c r="B6" s="9" t="s">
        <v>3</v>
      </c>
      <c r="C6" s="17">
        <v>0</v>
      </c>
      <c r="D6" s="15">
        <v>1</v>
      </c>
      <c r="E6" s="15">
        <v>0</v>
      </c>
      <c r="F6" s="24">
        <v>9</v>
      </c>
      <c r="G6" s="6">
        <f t="shared" si="0"/>
        <v>10</v>
      </c>
      <c r="H6" s="5">
        <f>F6/G6</f>
        <v>0.9</v>
      </c>
    </row>
    <row r="7" spans="1:8" x14ac:dyDescent="0.3">
      <c r="A7" s="56" t="s">
        <v>6</v>
      </c>
      <c r="B7" s="56"/>
      <c r="C7" s="7">
        <f>SUM(C3:C6)</f>
        <v>10</v>
      </c>
      <c r="D7" s="7">
        <f t="shared" ref="D7:F7" si="1">SUM(D3:D6)</f>
        <v>7</v>
      </c>
      <c r="E7" s="7">
        <f t="shared" si="1"/>
        <v>11</v>
      </c>
      <c r="F7" s="7">
        <f t="shared" si="1"/>
        <v>12</v>
      </c>
      <c r="G7" s="1">
        <f t="shared" si="0"/>
        <v>40</v>
      </c>
      <c r="H7" s="4"/>
    </row>
    <row r="8" spans="1:8" x14ac:dyDescent="0.3">
      <c r="A8" s="46" t="s">
        <v>9</v>
      </c>
      <c r="B8" s="46"/>
      <c r="C8" s="5">
        <f>C3/C7</f>
        <v>1</v>
      </c>
      <c r="D8" s="5">
        <f>D4/D7</f>
        <v>0.7142857142857143</v>
      </c>
      <c r="E8" s="5">
        <f>E5/E7</f>
        <v>0.72727272727272729</v>
      </c>
      <c r="F8" s="5">
        <f>F6/F7</f>
        <v>0.75</v>
      </c>
      <c r="G8" s="1"/>
      <c r="H8" s="1"/>
    </row>
    <row r="10" spans="1:8" ht="17.25" thickBot="1" x14ac:dyDescent="0.35"/>
    <row r="11" spans="1:8" x14ac:dyDescent="0.3">
      <c r="A11" s="52" t="s">
        <v>4</v>
      </c>
      <c r="B11" s="53"/>
      <c r="C11" s="47" t="s">
        <v>12</v>
      </c>
      <c r="D11" s="47"/>
      <c r="E11" s="47"/>
      <c r="F11" s="48"/>
      <c r="G11" s="57" t="s">
        <v>7</v>
      </c>
      <c r="H11" s="46" t="s">
        <v>8</v>
      </c>
    </row>
    <row r="12" spans="1:8" x14ac:dyDescent="0.3">
      <c r="A12" s="54"/>
      <c r="B12" s="55"/>
      <c r="C12" s="2" t="s">
        <v>0</v>
      </c>
      <c r="D12" s="2" t="s">
        <v>1</v>
      </c>
      <c r="E12" s="2" t="s">
        <v>2</v>
      </c>
      <c r="F12" s="8" t="s">
        <v>3</v>
      </c>
      <c r="G12" s="57"/>
      <c r="H12" s="46"/>
    </row>
    <row r="13" spans="1:8" x14ac:dyDescent="0.3">
      <c r="A13" s="49" t="s">
        <v>10</v>
      </c>
      <c r="B13" s="2" t="s">
        <v>0</v>
      </c>
      <c r="C13" s="2">
        <v>8</v>
      </c>
      <c r="D13" s="2">
        <v>2</v>
      </c>
      <c r="E13" s="2">
        <v>0</v>
      </c>
      <c r="F13" s="8">
        <v>0</v>
      </c>
      <c r="G13" s="6">
        <f>SUM(C13:F13)</f>
        <v>10</v>
      </c>
      <c r="H13" s="5">
        <f>C13/G13</f>
        <v>0.8</v>
      </c>
    </row>
    <row r="14" spans="1:8" x14ac:dyDescent="0.3">
      <c r="A14" s="50"/>
      <c r="B14" s="2" t="s">
        <v>1</v>
      </c>
      <c r="C14" s="2">
        <v>1</v>
      </c>
      <c r="D14" s="2">
        <v>7</v>
      </c>
      <c r="E14" s="2">
        <v>0</v>
      </c>
      <c r="F14" s="8">
        <v>2</v>
      </c>
      <c r="G14" s="6">
        <f t="shared" ref="G14:G17" si="2">SUM(C14:F14)</f>
        <v>10</v>
      </c>
      <c r="H14" s="5">
        <f>D14/G14</f>
        <v>0.7</v>
      </c>
    </row>
    <row r="15" spans="1:8" x14ac:dyDescent="0.3">
      <c r="A15" s="50"/>
      <c r="B15" s="2" t="s">
        <v>2</v>
      </c>
      <c r="C15" s="2">
        <v>0</v>
      </c>
      <c r="D15" s="2">
        <v>0</v>
      </c>
      <c r="E15" s="2">
        <v>9</v>
      </c>
      <c r="F15" s="8">
        <v>1</v>
      </c>
      <c r="G15" s="6">
        <f t="shared" si="2"/>
        <v>10</v>
      </c>
      <c r="H15" s="5">
        <f>E15/G15</f>
        <v>0.9</v>
      </c>
    </row>
    <row r="16" spans="1:8" ht="17.25" thickBot="1" x14ac:dyDescent="0.35">
      <c r="A16" s="51"/>
      <c r="B16" s="9" t="s">
        <v>3</v>
      </c>
      <c r="C16" s="9">
        <v>2</v>
      </c>
      <c r="D16" s="9">
        <v>3</v>
      </c>
      <c r="E16" s="9">
        <v>0</v>
      </c>
      <c r="F16" s="10">
        <v>5</v>
      </c>
      <c r="G16" s="6">
        <f t="shared" si="2"/>
        <v>10</v>
      </c>
      <c r="H16" s="5">
        <f>F16/G16</f>
        <v>0.5</v>
      </c>
    </row>
    <row r="17" spans="1:8" x14ac:dyDescent="0.3">
      <c r="A17" s="56" t="s">
        <v>6</v>
      </c>
      <c r="B17" s="56"/>
      <c r="C17" s="7">
        <f>SUM(C13:C16)</f>
        <v>11</v>
      </c>
      <c r="D17" s="7">
        <f t="shared" ref="D17:F17" si="3">SUM(D13:D16)</f>
        <v>12</v>
      </c>
      <c r="E17" s="7">
        <f t="shared" si="3"/>
        <v>9</v>
      </c>
      <c r="F17" s="7">
        <f t="shared" si="3"/>
        <v>8</v>
      </c>
      <c r="G17" s="1">
        <f t="shared" si="2"/>
        <v>40</v>
      </c>
      <c r="H17" s="4"/>
    </row>
    <row r="18" spans="1:8" x14ac:dyDescent="0.3">
      <c r="A18" s="46" t="s">
        <v>9</v>
      </c>
      <c r="B18" s="46"/>
      <c r="C18" s="5">
        <f>C13/C17</f>
        <v>0.72727272727272729</v>
      </c>
      <c r="D18" s="5">
        <f>D14/D17</f>
        <v>0.58333333333333337</v>
      </c>
      <c r="E18" s="5">
        <f>E15/E17</f>
        <v>1</v>
      </c>
      <c r="F18" s="5">
        <f>F16/F17</f>
        <v>0.625</v>
      </c>
      <c r="G18" s="1"/>
      <c r="H18" s="1"/>
    </row>
  </sheetData>
  <mergeCells count="14">
    <mergeCell ref="G11:G12"/>
    <mergeCell ref="H11:H12"/>
    <mergeCell ref="A13:A16"/>
    <mergeCell ref="A1:B2"/>
    <mergeCell ref="C1:F1"/>
    <mergeCell ref="G1:G2"/>
    <mergeCell ref="H1:H2"/>
    <mergeCell ref="A3:A6"/>
    <mergeCell ref="A7:B7"/>
    <mergeCell ref="A17:B17"/>
    <mergeCell ref="A18:B18"/>
    <mergeCell ref="A8:B8"/>
    <mergeCell ref="A11:B12"/>
    <mergeCell ref="C11:F11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workbookViewId="0">
      <selection activeCell="I26" sqref="I26"/>
    </sheetView>
  </sheetViews>
  <sheetFormatPr defaultRowHeight="16.5" x14ac:dyDescent="0.3"/>
  <cols>
    <col min="2" max="2" width="8" customWidth="1"/>
    <col min="12" max="12" width="10.125" customWidth="1"/>
  </cols>
  <sheetData>
    <row r="2" spans="2:12" ht="20.25" x14ac:dyDescent="0.35">
      <c r="B2" s="42" t="s">
        <v>51</v>
      </c>
      <c r="C2" s="38"/>
      <c r="D2" s="38"/>
      <c r="E2" s="38"/>
      <c r="F2" s="38"/>
    </row>
    <row r="3" spans="2:12" ht="17.25" thickBot="1" x14ac:dyDescent="0.35"/>
    <row r="4" spans="2:12" ht="17.100000000000001" customHeight="1" x14ac:dyDescent="0.3">
      <c r="B4" s="62" t="s">
        <v>5</v>
      </c>
      <c r="C4" s="63"/>
      <c r="D4" s="47" t="s">
        <v>11</v>
      </c>
      <c r="E4" s="47"/>
      <c r="F4" s="47"/>
      <c r="G4" s="48"/>
      <c r="H4" s="57" t="s">
        <v>7</v>
      </c>
      <c r="I4" s="46" t="s">
        <v>8</v>
      </c>
    </row>
    <row r="5" spans="2:12" ht="17.100000000000001" customHeight="1" x14ac:dyDescent="0.3">
      <c r="B5" s="64"/>
      <c r="C5" s="65"/>
      <c r="D5" s="2" t="s">
        <v>21</v>
      </c>
      <c r="E5" s="2" t="s">
        <v>22</v>
      </c>
      <c r="F5" s="2" t="s">
        <v>23</v>
      </c>
      <c r="G5" s="8" t="s">
        <v>24</v>
      </c>
      <c r="H5" s="57"/>
      <c r="I5" s="46"/>
      <c r="L5" s="39"/>
    </row>
    <row r="6" spans="2:12" ht="17.100000000000001" customHeight="1" x14ac:dyDescent="0.3">
      <c r="B6" s="49" t="s">
        <v>10</v>
      </c>
      <c r="C6" s="2" t="s">
        <v>0</v>
      </c>
      <c r="D6" s="23">
        <v>100</v>
      </c>
      <c r="E6" s="26">
        <v>80</v>
      </c>
      <c r="F6" s="26">
        <v>10</v>
      </c>
      <c r="G6" s="27">
        <v>10</v>
      </c>
      <c r="H6" s="6">
        <f>SUM(D6:G6)</f>
        <v>200</v>
      </c>
      <c r="I6" s="5">
        <f>D6/H6</f>
        <v>0.5</v>
      </c>
      <c r="L6" s="40"/>
    </row>
    <row r="7" spans="2:12" ht="17.100000000000001" customHeight="1" x14ac:dyDescent="0.3">
      <c r="B7" s="50"/>
      <c r="C7" s="2" t="s">
        <v>1</v>
      </c>
      <c r="D7" s="25">
        <v>0</v>
      </c>
      <c r="E7" s="23">
        <v>9</v>
      </c>
      <c r="F7" s="25">
        <v>0</v>
      </c>
      <c r="G7" s="28">
        <v>1</v>
      </c>
      <c r="H7" s="6">
        <f t="shared" ref="H7:H10" si="0">SUM(D7:G7)</f>
        <v>10</v>
      </c>
      <c r="I7" s="5">
        <f>E7/H7</f>
        <v>0.9</v>
      </c>
      <c r="L7" s="40"/>
    </row>
    <row r="8" spans="2:12" ht="17.100000000000001" customHeight="1" x14ac:dyDescent="0.3">
      <c r="B8" s="50"/>
      <c r="C8" s="2" t="s">
        <v>2</v>
      </c>
      <c r="D8" s="25">
        <v>0</v>
      </c>
      <c r="E8" s="25">
        <v>1</v>
      </c>
      <c r="F8" s="23">
        <v>8</v>
      </c>
      <c r="G8" s="28">
        <v>1</v>
      </c>
      <c r="H8" s="6">
        <f t="shared" si="0"/>
        <v>10</v>
      </c>
      <c r="I8" s="5">
        <f>F8/H8</f>
        <v>0.8</v>
      </c>
    </row>
    <row r="9" spans="2:12" ht="17.100000000000001" customHeight="1" thickBot="1" x14ac:dyDescent="0.35">
      <c r="B9" s="51"/>
      <c r="C9" s="9" t="s">
        <v>3</v>
      </c>
      <c r="D9" s="29">
        <v>0</v>
      </c>
      <c r="E9" s="29">
        <v>1</v>
      </c>
      <c r="F9" s="29">
        <v>0</v>
      </c>
      <c r="G9" s="24">
        <v>9</v>
      </c>
      <c r="H9" s="6">
        <f t="shared" si="0"/>
        <v>10</v>
      </c>
      <c r="I9" s="5">
        <f>G9/H9</f>
        <v>0.9</v>
      </c>
      <c r="L9" s="39"/>
    </row>
    <row r="10" spans="2:12" ht="17.100000000000001" customHeight="1" x14ac:dyDescent="0.3">
      <c r="B10" s="56" t="s">
        <v>6</v>
      </c>
      <c r="C10" s="56"/>
      <c r="D10" s="7">
        <f>SUM(D6:D9)</f>
        <v>100</v>
      </c>
      <c r="E10" s="7">
        <f t="shared" ref="E10:G10" si="1">SUM(E6:E9)</f>
        <v>91</v>
      </c>
      <c r="F10" s="7">
        <f t="shared" si="1"/>
        <v>18</v>
      </c>
      <c r="G10" s="7">
        <f t="shared" si="1"/>
        <v>21</v>
      </c>
      <c r="H10" s="1">
        <f t="shared" si="0"/>
        <v>230</v>
      </c>
      <c r="I10" s="4">
        <f>SUM(I6:I9)/4</f>
        <v>0.77500000000000002</v>
      </c>
      <c r="J10" t="s">
        <v>45</v>
      </c>
      <c r="L10" s="40"/>
    </row>
    <row r="11" spans="2:12" ht="17.100000000000001" customHeight="1" x14ac:dyDescent="0.3">
      <c r="B11" s="46" t="s">
        <v>26</v>
      </c>
      <c r="C11" s="46"/>
      <c r="D11" s="5">
        <f>D6/D10</f>
        <v>1</v>
      </c>
      <c r="E11" s="5">
        <f>E7/E10</f>
        <v>9.8901098901098897E-2</v>
      </c>
      <c r="F11" s="5">
        <f>F8/F10</f>
        <v>0.44444444444444442</v>
      </c>
      <c r="G11" s="5">
        <f>G9/G10</f>
        <v>0.42857142857142855</v>
      </c>
      <c r="H11" s="1">
        <f>SUM(D11:G11)/4</f>
        <v>0.492979242979243</v>
      </c>
      <c r="I11" s="3"/>
      <c r="L11" s="40"/>
    </row>
    <row r="12" spans="2:12" ht="17.100000000000001" customHeight="1" x14ac:dyDescent="0.3">
      <c r="H12" t="s">
        <v>46</v>
      </c>
    </row>
    <row r="13" spans="2:12" ht="17.100000000000001" customHeight="1" x14ac:dyDescent="0.3">
      <c r="C13" s="18" t="s">
        <v>42</v>
      </c>
      <c r="D13" s="18">
        <f>(H11+I10)/2</f>
        <v>0.63398962148962146</v>
      </c>
      <c r="E13" s="18"/>
      <c r="F13" s="69" t="s">
        <v>58</v>
      </c>
      <c r="G13" s="18">
        <f>(D6+E7+F8+G9)/H10</f>
        <v>0.54782608695652169</v>
      </c>
      <c r="H13" s="69" t="s">
        <v>68</v>
      </c>
      <c r="I13" s="70">
        <v>0.78</v>
      </c>
    </row>
    <row r="14" spans="2:12" ht="17.100000000000001" customHeight="1" thickBot="1" x14ac:dyDescent="0.35"/>
    <row r="15" spans="2:12" ht="17.100000000000001" customHeight="1" x14ac:dyDescent="0.3">
      <c r="B15" s="58" t="s">
        <v>4</v>
      </c>
      <c r="C15" s="59"/>
      <c r="D15" s="47" t="s">
        <v>11</v>
      </c>
      <c r="E15" s="47"/>
      <c r="F15" s="47"/>
      <c r="G15" s="48"/>
      <c r="H15" s="37" t="s">
        <v>7</v>
      </c>
      <c r="I15" s="46" t="s">
        <v>8</v>
      </c>
    </row>
    <row r="16" spans="2:12" ht="17.100000000000001" customHeight="1" x14ac:dyDescent="0.3">
      <c r="B16" s="60"/>
      <c r="C16" s="61"/>
      <c r="D16" s="2" t="s">
        <v>21</v>
      </c>
      <c r="E16" s="2" t="s">
        <v>22</v>
      </c>
      <c r="F16" s="2" t="s">
        <v>23</v>
      </c>
      <c r="G16" s="8" t="s">
        <v>24</v>
      </c>
      <c r="H16" s="37" t="s">
        <v>47</v>
      </c>
      <c r="I16" s="46"/>
    </row>
    <row r="17" spans="2:10" ht="17.100000000000001" customHeight="1" x14ac:dyDescent="0.3">
      <c r="B17" s="49" t="s">
        <v>10</v>
      </c>
      <c r="C17" s="2" t="s">
        <v>0</v>
      </c>
      <c r="D17" s="23">
        <v>198</v>
      </c>
      <c r="E17" s="26">
        <v>2</v>
      </c>
      <c r="F17" s="26">
        <v>0</v>
      </c>
      <c r="G17" s="27">
        <v>0</v>
      </c>
      <c r="H17" s="6">
        <f>SUM(D17:G17)</f>
        <v>200</v>
      </c>
      <c r="I17" s="5">
        <f>D17/H17</f>
        <v>0.99</v>
      </c>
    </row>
    <row r="18" spans="2:10" ht="17.100000000000001" customHeight="1" x14ac:dyDescent="0.3">
      <c r="B18" s="50"/>
      <c r="C18" s="2" t="s">
        <v>1</v>
      </c>
      <c r="D18" s="25">
        <v>7</v>
      </c>
      <c r="E18" s="23">
        <v>1</v>
      </c>
      <c r="F18" s="25">
        <v>0</v>
      </c>
      <c r="G18" s="28">
        <v>2</v>
      </c>
      <c r="H18" s="6">
        <f t="shared" ref="H18:H21" si="2">SUM(D18:G18)</f>
        <v>10</v>
      </c>
      <c r="I18" s="5">
        <f>E18/H18</f>
        <v>0.1</v>
      </c>
    </row>
    <row r="19" spans="2:10" ht="17.100000000000001" customHeight="1" x14ac:dyDescent="0.3">
      <c r="B19" s="50"/>
      <c r="C19" s="2" t="s">
        <v>2</v>
      </c>
      <c r="D19" s="25">
        <v>0</v>
      </c>
      <c r="E19" s="25">
        <v>8</v>
      </c>
      <c r="F19" s="23">
        <v>1</v>
      </c>
      <c r="G19" s="28">
        <v>1</v>
      </c>
      <c r="H19" s="6">
        <f t="shared" si="2"/>
        <v>10</v>
      </c>
      <c r="I19" s="5">
        <f>F19/H19</f>
        <v>0.1</v>
      </c>
    </row>
    <row r="20" spans="2:10" ht="17.100000000000001" customHeight="1" thickBot="1" x14ac:dyDescent="0.35">
      <c r="B20" s="51"/>
      <c r="C20" s="9" t="s">
        <v>3</v>
      </c>
      <c r="D20" s="29">
        <v>2</v>
      </c>
      <c r="E20" s="29">
        <v>2</v>
      </c>
      <c r="F20" s="29">
        <v>4</v>
      </c>
      <c r="G20" s="24">
        <v>1</v>
      </c>
      <c r="H20" s="6">
        <f t="shared" si="2"/>
        <v>9</v>
      </c>
      <c r="I20" s="5">
        <f>G20/H20</f>
        <v>0.1111111111111111</v>
      </c>
    </row>
    <row r="21" spans="2:10" ht="17.100000000000001" customHeight="1" x14ac:dyDescent="0.3">
      <c r="B21" s="56" t="s">
        <v>48</v>
      </c>
      <c r="C21" s="56"/>
      <c r="D21" s="7">
        <f>SUM(D17:D20)</f>
        <v>207</v>
      </c>
      <c r="E21" s="7">
        <f t="shared" ref="E21" si="3">SUM(E17:E20)</f>
        <v>13</v>
      </c>
      <c r="F21" s="7">
        <f t="shared" ref="F21" si="4">SUM(F17:F20)</f>
        <v>5</v>
      </c>
      <c r="G21" s="7">
        <f t="shared" ref="G21" si="5">SUM(G17:G20)</f>
        <v>4</v>
      </c>
      <c r="H21" s="1">
        <f t="shared" si="2"/>
        <v>229</v>
      </c>
      <c r="I21" s="4">
        <f>SUM(I17:I20)/4</f>
        <v>0.32527777777777783</v>
      </c>
      <c r="J21" t="s">
        <v>45</v>
      </c>
    </row>
    <row r="22" spans="2:10" ht="17.100000000000001" customHeight="1" x14ac:dyDescent="0.3">
      <c r="B22" s="46" t="s">
        <v>26</v>
      </c>
      <c r="C22" s="46"/>
      <c r="D22" s="5">
        <f>D17/D21</f>
        <v>0.95652173913043481</v>
      </c>
      <c r="E22" s="5">
        <f>E18/E21</f>
        <v>7.6923076923076927E-2</v>
      </c>
      <c r="F22" s="5">
        <f>F19/F21</f>
        <v>0.2</v>
      </c>
      <c r="G22" s="5">
        <f>G20/G21</f>
        <v>0.25</v>
      </c>
      <c r="H22" s="1">
        <f>SUM(D22:G22)/4</f>
        <v>0.37086120401337791</v>
      </c>
      <c r="I22" s="3"/>
    </row>
    <row r="23" spans="2:10" ht="17.100000000000001" customHeight="1" x14ac:dyDescent="0.3">
      <c r="H23" t="s">
        <v>46</v>
      </c>
    </row>
    <row r="24" spans="2:10" ht="17.100000000000001" customHeight="1" x14ac:dyDescent="0.3">
      <c r="C24" s="18" t="s">
        <v>42</v>
      </c>
      <c r="D24" s="18">
        <f>(H22+I21)/2</f>
        <v>0.34806949089557787</v>
      </c>
      <c r="E24" s="18"/>
      <c r="F24" s="69" t="s">
        <v>69</v>
      </c>
      <c r="G24" s="18">
        <f>(D17+E18+F19+G20)/H21</f>
        <v>0.87772925764192145</v>
      </c>
      <c r="H24" s="69" t="s">
        <v>68</v>
      </c>
      <c r="I24" s="70">
        <v>0.33</v>
      </c>
    </row>
    <row r="25" spans="2:10" ht="17.100000000000001" customHeight="1" x14ac:dyDescent="0.3"/>
    <row r="26" spans="2:10" ht="20.25" x14ac:dyDescent="0.3">
      <c r="B26" s="39" t="s">
        <v>56</v>
      </c>
    </row>
    <row r="27" spans="2:10" ht="20.25" x14ac:dyDescent="0.3">
      <c r="B27" s="39" t="s">
        <v>70</v>
      </c>
    </row>
    <row r="34" spans="11:11" x14ac:dyDescent="0.3">
      <c r="K34" s="30"/>
    </row>
    <row r="35" spans="11:11" x14ac:dyDescent="0.3">
      <c r="K35" s="30"/>
    </row>
  </sheetData>
  <mergeCells count="13">
    <mergeCell ref="I15:I16"/>
    <mergeCell ref="B17:B20"/>
    <mergeCell ref="B4:C5"/>
    <mergeCell ref="D4:G4"/>
    <mergeCell ref="H4:H5"/>
    <mergeCell ref="I4:I5"/>
    <mergeCell ref="B6:B9"/>
    <mergeCell ref="B10:C10"/>
    <mergeCell ref="B21:C21"/>
    <mergeCell ref="B22:C22"/>
    <mergeCell ref="B11:C11"/>
    <mergeCell ref="B15:C16"/>
    <mergeCell ref="D15:G15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workbookViewId="0">
      <selection activeCell="Q17" sqref="Q17"/>
    </sheetView>
  </sheetViews>
  <sheetFormatPr defaultRowHeight="16.5" x14ac:dyDescent="0.3"/>
  <cols>
    <col min="1" max="1" width="11.375" customWidth="1"/>
    <col min="2" max="2" width="7" customWidth="1"/>
    <col min="11" max="11" width="5.375" customWidth="1"/>
  </cols>
  <sheetData>
    <row r="2" spans="2:12" ht="25.5" customHeight="1" x14ac:dyDescent="0.5">
      <c r="B2" s="43" t="s">
        <v>50</v>
      </c>
      <c r="D2" s="38"/>
      <c r="E2" s="38"/>
      <c r="F2" s="38"/>
    </row>
    <row r="3" spans="2:12" ht="17.100000000000001" customHeight="1" thickBot="1" x14ac:dyDescent="0.35"/>
    <row r="4" spans="2:12" ht="17.100000000000001" customHeight="1" x14ac:dyDescent="0.3">
      <c r="B4" s="62" t="s">
        <v>5</v>
      </c>
      <c r="C4" s="63"/>
      <c r="D4" s="47" t="s">
        <v>11</v>
      </c>
      <c r="E4" s="47"/>
      <c r="F4" s="47"/>
      <c r="G4" s="48"/>
      <c r="H4" s="57" t="s">
        <v>7</v>
      </c>
      <c r="I4" s="46" t="s">
        <v>8</v>
      </c>
    </row>
    <row r="5" spans="2:12" ht="17.100000000000001" customHeight="1" x14ac:dyDescent="0.3">
      <c r="B5" s="64"/>
      <c r="C5" s="65"/>
      <c r="D5" s="2" t="s">
        <v>21</v>
      </c>
      <c r="E5" s="2" t="s">
        <v>22</v>
      </c>
      <c r="F5" s="2" t="s">
        <v>23</v>
      </c>
      <c r="G5" s="8" t="s">
        <v>24</v>
      </c>
      <c r="H5" s="57"/>
      <c r="I5" s="46"/>
    </row>
    <row r="6" spans="2:12" ht="17.100000000000001" customHeight="1" x14ac:dyDescent="0.3">
      <c r="B6" s="49" t="s">
        <v>10</v>
      </c>
      <c r="C6" s="2" t="s">
        <v>0</v>
      </c>
      <c r="D6" s="23">
        <v>9</v>
      </c>
      <c r="E6" s="26">
        <v>1</v>
      </c>
      <c r="F6" s="26">
        <v>0</v>
      </c>
      <c r="G6" s="27">
        <v>0</v>
      </c>
      <c r="H6" s="6">
        <f>SUM(D6:G6)</f>
        <v>10</v>
      </c>
      <c r="I6" s="5">
        <f>D6/H6</f>
        <v>0.9</v>
      </c>
    </row>
    <row r="7" spans="2:12" ht="17.100000000000001" customHeight="1" x14ac:dyDescent="0.3">
      <c r="B7" s="50"/>
      <c r="C7" s="2" t="s">
        <v>1</v>
      </c>
      <c r="D7" s="25">
        <v>0</v>
      </c>
      <c r="E7" s="23">
        <v>9</v>
      </c>
      <c r="F7" s="25">
        <v>0</v>
      </c>
      <c r="G7" s="28">
        <v>1</v>
      </c>
      <c r="H7" s="6">
        <f t="shared" ref="H7:H10" si="0">SUM(D7:G7)</f>
        <v>10</v>
      </c>
      <c r="I7" s="5">
        <f>E7/H7</f>
        <v>0.9</v>
      </c>
    </row>
    <row r="8" spans="2:12" ht="17.100000000000001" customHeight="1" x14ac:dyDescent="0.3">
      <c r="B8" s="50"/>
      <c r="C8" s="2" t="s">
        <v>2</v>
      </c>
      <c r="D8" s="25">
        <v>0</v>
      </c>
      <c r="E8" s="25">
        <v>1</v>
      </c>
      <c r="F8" s="23">
        <v>8</v>
      </c>
      <c r="G8" s="28">
        <v>1</v>
      </c>
      <c r="H8" s="6">
        <f t="shared" si="0"/>
        <v>10</v>
      </c>
      <c r="I8" s="5">
        <f>F8/H8</f>
        <v>0.8</v>
      </c>
    </row>
    <row r="9" spans="2:12" ht="17.100000000000001" customHeight="1" thickBot="1" x14ac:dyDescent="0.35">
      <c r="B9" s="51"/>
      <c r="C9" s="9" t="s">
        <v>3</v>
      </c>
      <c r="D9" s="29">
        <v>0</v>
      </c>
      <c r="E9" s="29">
        <v>1</v>
      </c>
      <c r="F9" s="29">
        <v>0</v>
      </c>
      <c r="G9" s="24">
        <v>9</v>
      </c>
      <c r="H9" s="6">
        <f t="shared" si="0"/>
        <v>10</v>
      </c>
      <c r="I9" s="5">
        <f>G9/H9</f>
        <v>0.9</v>
      </c>
    </row>
    <row r="10" spans="2:12" ht="17.100000000000001" customHeight="1" x14ac:dyDescent="0.3">
      <c r="B10" s="56" t="s">
        <v>6</v>
      </c>
      <c r="C10" s="56"/>
      <c r="D10" s="7">
        <f>SUM(D6:D9)</f>
        <v>9</v>
      </c>
      <c r="E10" s="7">
        <f t="shared" ref="E10:G10" si="1">SUM(E6:E9)</f>
        <v>12</v>
      </c>
      <c r="F10" s="7">
        <f t="shared" si="1"/>
        <v>8</v>
      </c>
      <c r="G10" s="7">
        <f t="shared" si="1"/>
        <v>11</v>
      </c>
      <c r="H10" s="1">
        <f t="shared" si="0"/>
        <v>40</v>
      </c>
      <c r="I10" s="4">
        <f>SUM(I6:I9)/4</f>
        <v>0.875</v>
      </c>
      <c r="J10" t="s">
        <v>45</v>
      </c>
    </row>
    <row r="11" spans="2:12" ht="17.100000000000001" customHeight="1" x14ac:dyDescent="0.3">
      <c r="B11" s="46" t="s">
        <v>26</v>
      </c>
      <c r="C11" s="46"/>
      <c r="D11" s="5">
        <f>D6/D10</f>
        <v>1</v>
      </c>
      <c r="E11" s="5">
        <f>E7/E10</f>
        <v>0.75</v>
      </c>
      <c r="F11" s="5">
        <f>F8/F10</f>
        <v>1</v>
      </c>
      <c r="G11" s="5">
        <f>G9/G10</f>
        <v>0.81818181818181823</v>
      </c>
      <c r="H11" s="1">
        <f>SUM(D11:G11)/4</f>
        <v>0.89204545454545459</v>
      </c>
      <c r="I11" s="3"/>
    </row>
    <row r="12" spans="2:12" ht="17.100000000000001" customHeight="1" x14ac:dyDescent="0.3">
      <c r="H12" t="s">
        <v>46</v>
      </c>
    </row>
    <row r="13" spans="2:12" ht="17.100000000000001" customHeight="1" x14ac:dyDescent="0.3">
      <c r="C13" s="41" t="s">
        <v>42</v>
      </c>
      <c r="D13" s="41">
        <f>(H11+I10)/2</f>
        <v>0.88352272727272729</v>
      </c>
      <c r="E13" s="41"/>
      <c r="F13" s="66" t="s">
        <v>58</v>
      </c>
      <c r="G13" s="41">
        <f>(D6+E7+F8+G9)/H10</f>
        <v>0.875</v>
      </c>
      <c r="H13" s="22" t="s">
        <v>57</v>
      </c>
      <c r="J13" s="66" t="s">
        <v>59</v>
      </c>
      <c r="K13" s="41">
        <v>0.88</v>
      </c>
      <c r="L13" s="22" t="s">
        <v>60</v>
      </c>
    </row>
    <row r="14" spans="2:12" ht="17.100000000000001" customHeight="1" x14ac:dyDescent="0.3">
      <c r="C14" s="41"/>
      <c r="D14" s="41"/>
      <c r="E14" s="41"/>
      <c r="F14" s="66"/>
      <c r="G14" s="41"/>
      <c r="H14" s="22"/>
      <c r="J14" s="66"/>
      <c r="K14" s="41"/>
      <c r="L14" s="22"/>
    </row>
    <row r="15" spans="2:12" ht="17.100000000000001" customHeight="1" thickBot="1" x14ac:dyDescent="0.35"/>
    <row r="16" spans="2:12" ht="17.100000000000001" customHeight="1" x14ac:dyDescent="0.3">
      <c r="B16" s="58" t="s">
        <v>4</v>
      </c>
      <c r="C16" s="59"/>
      <c r="D16" s="47" t="s">
        <v>11</v>
      </c>
      <c r="E16" s="47"/>
      <c r="F16" s="47"/>
      <c r="G16" s="48"/>
      <c r="H16" s="37" t="s">
        <v>7</v>
      </c>
      <c r="I16" s="46" t="s">
        <v>8</v>
      </c>
    </row>
    <row r="17" spans="2:12" ht="17.100000000000001" customHeight="1" x14ac:dyDescent="0.3">
      <c r="B17" s="60"/>
      <c r="C17" s="61"/>
      <c r="D17" s="2" t="s">
        <v>21</v>
      </c>
      <c r="E17" s="2" t="s">
        <v>22</v>
      </c>
      <c r="F17" s="2" t="s">
        <v>23</v>
      </c>
      <c r="G17" s="8" t="s">
        <v>24</v>
      </c>
      <c r="H17" s="37" t="s">
        <v>47</v>
      </c>
      <c r="I17" s="46"/>
    </row>
    <row r="18" spans="2:12" ht="17.100000000000001" customHeight="1" x14ac:dyDescent="0.3">
      <c r="B18" s="49" t="s">
        <v>10</v>
      </c>
      <c r="C18" s="2" t="s">
        <v>0</v>
      </c>
      <c r="D18" s="23">
        <v>9</v>
      </c>
      <c r="E18" s="26">
        <v>1</v>
      </c>
      <c r="F18" s="26">
        <v>0</v>
      </c>
      <c r="G18" s="27">
        <v>0</v>
      </c>
      <c r="H18" s="6">
        <f>SUM(D18:G18)</f>
        <v>10</v>
      </c>
      <c r="I18" s="5">
        <f>D18/H18</f>
        <v>0.9</v>
      </c>
    </row>
    <row r="19" spans="2:12" ht="17.100000000000001" customHeight="1" x14ac:dyDescent="0.3">
      <c r="B19" s="50"/>
      <c r="C19" s="2" t="s">
        <v>1</v>
      </c>
      <c r="D19" s="25">
        <v>7</v>
      </c>
      <c r="E19" s="23">
        <v>1</v>
      </c>
      <c r="F19" s="25">
        <v>0</v>
      </c>
      <c r="G19" s="28">
        <v>2</v>
      </c>
      <c r="H19" s="6">
        <f t="shared" ref="H19:H22" si="2">SUM(D19:G19)</f>
        <v>10</v>
      </c>
      <c r="I19" s="5">
        <f>E19/H19</f>
        <v>0.1</v>
      </c>
    </row>
    <row r="20" spans="2:12" ht="17.100000000000001" customHeight="1" x14ac:dyDescent="0.3">
      <c r="B20" s="50"/>
      <c r="C20" s="2" t="s">
        <v>2</v>
      </c>
      <c r="D20" s="25">
        <v>0</v>
      </c>
      <c r="E20" s="25">
        <v>8</v>
      </c>
      <c r="F20" s="23">
        <v>1</v>
      </c>
      <c r="G20" s="28">
        <v>1</v>
      </c>
      <c r="H20" s="6">
        <f t="shared" si="2"/>
        <v>10</v>
      </c>
      <c r="I20" s="5">
        <f>F20/H20</f>
        <v>0.1</v>
      </c>
    </row>
    <row r="21" spans="2:12" ht="17.100000000000001" customHeight="1" thickBot="1" x14ac:dyDescent="0.35">
      <c r="B21" s="51"/>
      <c r="C21" s="9" t="s">
        <v>3</v>
      </c>
      <c r="D21" s="29">
        <v>2</v>
      </c>
      <c r="E21" s="29">
        <v>2</v>
      </c>
      <c r="F21" s="29">
        <v>5</v>
      </c>
      <c r="G21" s="24">
        <v>1</v>
      </c>
      <c r="H21" s="6">
        <f t="shared" si="2"/>
        <v>10</v>
      </c>
      <c r="I21" s="5">
        <f>G21/H21</f>
        <v>0.1</v>
      </c>
    </row>
    <row r="22" spans="2:12" ht="17.100000000000001" customHeight="1" x14ac:dyDescent="0.3">
      <c r="B22" s="56" t="s">
        <v>48</v>
      </c>
      <c r="C22" s="56"/>
      <c r="D22" s="7">
        <f>SUM(D18:D21)</f>
        <v>18</v>
      </c>
      <c r="E22" s="7">
        <f t="shared" ref="E22:G22" si="3">SUM(E18:E21)</f>
        <v>12</v>
      </c>
      <c r="F22" s="7">
        <f t="shared" si="3"/>
        <v>6</v>
      </c>
      <c r="G22" s="7">
        <f t="shared" si="3"/>
        <v>4</v>
      </c>
      <c r="H22" s="1">
        <f t="shared" si="2"/>
        <v>40</v>
      </c>
      <c r="I22" s="4">
        <f>SUM(I18:I21)/4</f>
        <v>0.30000000000000004</v>
      </c>
      <c r="J22" t="s">
        <v>45</v>
      </c>
    </row>
    <row r="23" spans="2:12" ht="17.100000000000001" customHeight="1" x14ac:dyDescent="0.3">
      <c r="B23" s="46" t="s">
        <v>26</v>
      </c>
      <c r="C23" s="46"/>
      <c r="D23" s="5">
        <f>D18/D22</f>
        <v>0.5</v>
      </c>
      <c r="E23" s="5">
        <f>E19/E22</f>
        <v>8.3333333333333329E-2</v>
      </c>
      <c r="F23" s="5">
        <f>F20/F22</f>
        <v>0.16666666666666666</v>
      </c>
      <c r="G23" s="5">
        <f>G21/G22</f>
        <v>0.25</v>
      </c>
      <c r="H23" s="1">
        <f>SUM(D23:G23)/4</f>
        <v>0.25</v>
      </c>
      <c r="I23" s="3"/>
    </row>
    <row r="24" spans="2:12" ht="17.100000000000001" customHeight="1" x14ac:dyDescent="0.3">
      <c r="H24" t="s">
        <v>46</v>
      </c>
    </row>
    <row r="25" spans="2:12" ht="17.100000000000001" customHeight="1" x14ac:dyDescent="0.3">
      <c r="C25" s="41" t="s">
        <v>42</v>
      </c>
      <c r="D25" s="41">
        <f>(H23+I22)/2</f>
        <v>0.27500000000000002</v>
      </c>
      <c r="E25" s="41"/>
      <c r="F25" s="66" t="s">
        <v>58</v>
      </c>
      <c r="G25" s="67">
        <v>0.33</v>
      </c>
      <c r="H25" s="67" t="s">
        <v>62</v>
      </c>
      <c r="J25" s="66" t="s">
        <v>59</v>
      </c>
      <c r="K25">
        <v>0.3</v>
      </c>
      <c r="L25" s="22" t="s">
        <v>61</v>
      </c>
    </row>
    <row r="26" spans="2:12" ht="17.100000000000001" customHeight="1" x14ac:dyDescent="0.3"/>
    <row r="27" spans="2:12" ht="17.100000000000001" customHeight="1" x14ac:dyDescent="0.3">
      <c r="B27" s="39" t="s">
        <v>56</v>
      </c>
    </row>
    <row r="28" spans="2:12" ht="17.100000000000001" customHeight="1" x14ac:dyDescent="0.3">
      <c r="B28" s="39" t="s">
        <v>70</v>
      </c>
    </row>
  </sheetData>
  <mergeCells count="13">
    <mergeCell ref="B10:C10"/>
    <mergeCell ref="B4:C5"/>
    <mergeCell ref="D4:G4"/>
    <mergeCell ref="H4:H5"/>
    <mergeCell ref="I4:I5"/>
    <mergeCell ref="B6:B9"/>
    <mergeCell ref="B23:C23"/>
    <mergeCell ref="B11:C11"/>
    <mergeCell ref="B16:C17"/>
    <mergeCell ref="D16:G16"/>
    <mergeCell ref="I16:I17"/>
    <mergeCell ref="B18:B21"/>
    <mergeCell ref="B22:C22"/>
  </mergeCells>
  <phoneticPr fontId="1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Yoonjoong Kim</cp:lastModifiedBy>
  <dcterms:created xsi:type="dcterms:W3CDTF">2019-07-03T03:10:36Z</dcterms:created>
  <dcterms:modified xsi:type="dcterms:W3CDTF">2019-07-05T16:23:25Z</dcterms:modified>
</cp:coreProperties>
</file>